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<sst xmlns="http://schemas.openxmlformats.org/spreadsheetml/2006/main" count="105" uniqueCount="15">
  <si>
    <t>Weight= 500g</t>
  </si>
  <si>
    <t>Voltage= 9.04</t>
  </si>
  <si>
    <t>Radius= 12.34mm</t>
  </si>
  <si>
    <t>Force = 4.9 N</t>
  </si>
  <si>
    <t>Torque = 0.060466</t>
  </si>
  <si>
    <t xml:space="preserve">Motor Speed </t>
  </si>
  <si>
    <t>Degrees</t>
  </si>
  <si>
    <t>Radians</t>
  </si>
  <si>
    <t>Time (s)</t>
  </si>
  <si>
    <t>Amps (A)</t>
  </si>
  <si>
    <t>Distance (m)</t>
  </si>
  <si>
    <t>Work (J)</t>
  </si>
  <si>
    <t>Power (VA)</t>
  </si>
  <si>
    <t>Efficiency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</si>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</sst>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tabSelected="1" zoomScale="110" zoomScaleNormal="110" workbookViewId="0" topLeftCell="A2">
      <selection activeCell="F93" sqref="F93"/>
    </sheetView>
  </sheetViews>
  <sheetFormatPr defaultColWidth="9.140625" defaultRowHeight="12.75"/>
  <cols>
    <col min="2" max="2" width="16.8515625" style="0" customWidth="1"/>
    <col min="3" max="3" width="12.7109375" style="0" customWidth="1"/>
    <col min="6" max="6" width="12.140625" style="0" customWidth="1"/>
    <col min="7" max="7" width="12.28125" style="0" customWidth="1"/>
    <col min="8" max="8" width="11.00390625" style="0" customWidth="1"/>
    <col min="9" max="9" width="12.00390625" style="0" customWidth="1"/>
  </cols>
  <sheetData>
    <row r="2" spans="2:3" ht="12.75">
      <c r="B2" t="s">
        <v>0</v>
      </c>
      <c r="C2" t="s">
        <v>1</v>
      </c>
    </row>
    <row r="3" ht="12.75">
      <c r="B3" t="s">
        <v>2</v>
      </c>
    </row>
    <row r="4" ht="12.75">
      <c r="B4" t="s">
        <v>3</v>
      </c>
    </row>
    <row r="5" ht="12.75">
      <c r="B5" t="s">
        <v>4</v>
      </c>
    </row>
    <row r="7" spans="2:10" ht="12.75"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</row>
    <row r="8" spans="2:10" ht="12.75">
      <c r="B8">
        <v>10</v>
      </c>
      <c r="C8">
        <v>2723</v>
      </c>
      <c r="D8">
        <v>47.52</v>
      </c>
      <c r="E8">
        <v>25.81</v>
      </c>
      <c r="F8">
        <v>0.22</v>
      </c>
      <c r="G8">
        <f>12.34*D8/1000</f>
        <v>0.5863967999999999</v>
      </c>
      <c r="H8">
        <f>0.060466*D8</f>
        <v>2.87334432</v>
      </c>
      <c r="I8">
        <f>9.04*F8</f>
        <v>1.9888</v>
      </c>
      <c r="J8">
        <f>H8/(I8*E8)</f>
        <v>0.05597686291586235</v>
      </c>
    </row>
    <row r="9" spans="2:10" ht="12.75">
      <c r="B9">
        <v>10</v>
      </c>
      <c r="C9">
        <v>1715</v>
      </c>
      <c r="D9">
        <v>29.93</v>
      </c>
      <c r="E9">
        <v>15.05</v>
      </c>
      <c r="F9">
        <v>0.21</v>
      </c>
      <c r="G9">
        <f>12.34*D9/1000</f>
        <v>0.3693362</v>
      </c>
      <c r="H9">
        <f>0.060466*D9</f>
        <v>1.80974738</v>
      </c>
      <c r="I9">
        <f>9.04*F9</f>
        <v>1.8983999999999996</v>
      </c>
      <c r="J9">
        <f>H9/(I9*E9)</f>
        <v>0.06334228579268711</v>
      </c>
    </row>
    <row r="10" spans="2:10" ht="12.75">
      <c r="B10">
        <v>10</v>
      </c>
      <c r="C10">
        <v>2664</v>
      </c>
      <c r="D10">
        <v>46.5</v>
      </c>
      <c r="E10">
        <v>24.21</v>
      </c>
      <c r="F10">
        <v>0.23</v>
      </c>
      <c r="G10">
        <f>12.34*D10/1000</f>
        <v>0.5738099999999999</v>
      </c>
      <c r="H10">
        <f>0.060466*D10</f>
        <v>2.8116689999999998</v>
      </c>
      <c r="I10">
        <f>9.04*F10</f>
        <v>2.0791999999999997</v>
      </c>
      <c r="J10">
        <f>H10/(I10*E10)</f>
        <v>0.05585642509534456</v>
      </c>
    </row>
    <row r="11" spans="2:10" ht="12.75">
      <c r="B11">
        <v>10</v>
      </c>
      <c r="C11">
        <v>2544</v>
      </c>
      <c r="D11">
        <v>44.4</v>
      </c>
      <c r="E11">
        <v>19.92</v>
      </c>
      <c r="F11">
        <v>0.25</v>
      </c>
      <c r="G11">
        <f>12.34*D11/1000</f>
        <v>0.5478959999999999</v>
      </c>
      <c r="H11">
        <f>0.060466*D11</f>
        <v>2.6846904</v>
      </c>
      <c r="I11">
        <f>9.04*F11</f>
        <v>2.26</v>
      </c>
      <c r="J11">
        <f>H11/(I11*E11)</f>
        <v>0.059634342680456344</v>
      </c>
    </row>
    <row r="12" spans="2:10" ht="12.75">
      <c r="B12">
        <v>10</v>
      </c>
      <c r="C12">
        <v>3376</v>
      </c>
      <c r="D12">
        <v>58.92</v>
      </c>
      <c r="E12">
        <v>26.23</v>
      </c>
      <c r="F12">
        <v>0.24</v>
      </c>
      <c r="G12">
        <f>12.34*D12/1000</f>
        <v>0.7270728000000001</v>
      </c>
      <c r="H12">
        <f>0.060466*D12</f>
        <v>3.56265672</v>
      </c>
      <c r="I12">
        <f>9.04*F12</f>
        <v>2.1695999999999995</v>
      </c>
      <c r="J12">
        <f>H12/(I12*E12)</f>
        <v>0.0626031253479263</v>
      </c>
    </row>
    <row r="14" spans="1:10" ht="12.75">
      <c r="A14" s="2" t="s">
        <v>14</v>
      </c>
      <c r="F14">
        <f>AVERAGE(F8:F12)</f>
        <v>0.22999999999999998</v>
      </c>
      <c r="G14">
        <f>AVERAGE(G8:G12)</f>
        <v>0.56090236</v>
      </c>
      <c r="H14">
        <f>AVERAGE(H8:H12)</f>
        <v>2.748421564</v>
      </c>
      <c r="I14">
        <f>AVERAGE(I8:I12)</f>
        <v>2.0791999999999993</v>
      </c>
      <c r="J14">
        <f>AVERAGE(J8:J12)</f>
        <v>0.059482608366455324</v>
      </c>
    </row>
    <row r="16" spans="2:10" ht="12.75">
      <c r="B16" s="1" t="s">
        <v>5</v>
      </c>
      <c r="C16" s="1" t="s">
        <v>6</v>
      </c>
      <c r="D16" s="1" t="s">
        <v>7</v>
      </c>
      <c r="E16" s="1" t="s">
        <v>8</v>
      </c>
      <c r="F16" s="1" t="s">
        <v>9</v>
      </c>
      <c r="G16" s="1" t="s">
        <v>10</v>
      </c>
      <c r="H16" s="1" t="s">
        <v>11</v>
      </c>
      <c r="I16" s="1" t="s">
        <v>12</v>
      </c>
      <c r="J16" s="1" t="s">
        <v>13</v>
      </c>
    </row>
    <row r="17" spans="2:10" ht="12.75">
      <c r="B17">
        <v>20</v>
      </c>
      <c r="C17">
        <v>3620</v>
      </c>
      <c r="D17">
        <v>63.18</v>
      </c>
      <c r="E17">
        <v>15.82</v>
      </c>
      <c r="F17">
        <v>0.29</v>
      </c>
      <c r="G17">
        <f>12.34*D17/1000</f>
        <v>0.7796412</v>
      </c>
      <c r="H17">
        <f>0.060466*D17</f>
        <v>3.8202418799999998</v>
      </c>
      <c r="I17">
        <f>9.04*F17</f>
        <v>2.6215999999999995</v>
      </c>
      <c r="J17">
        <f>H17/(I17*E17)</f>
        <v>0.09211236939678803</v>
      </c>
    </row>
    <row r="18" spans="2:10" ht="12.75">
      <c r="B18">
        <v>20</v>
      </c>
      <c r="C18">
        <v>3420</v>
      </c>
      <c r="D18">
        <v>59.69</v>
      </c>
      <c r="E18">
        <v>14.97</v>
      </c>
      <c r="F18">
        <v>0.3</v>
      </c>
      <c r="G18">
        <f>12.34*D18/1000</f>
        <v>0.7365746</v>
      </c>
      <c r="H18">
        <f>0.060466*D18</f>
        <v>3.6092155399999997</v>
      </c>
      <c r="I18">
        <f>9.04*F18</f>
        <v>2.7119999999999997</v>
      </c>
      <c r="J18">
        <f>H18/(I18*E18)</f>
        <v>0.08889991241085908</v>
      </c>
    </row>
    <row r="19" spans="2:10" ht="12.75">
      <c r="B19">
        <v>20</v>
      </c>
      <c r="C19">
        <v>2563</v>
      </c>
      <c r="D19">
        <v>44.73</v>
      </c>
      <c r="E19">
        <v>10</v>
      </c>
      <c r="F19">
        <v>0.27</v>
      </c>
      <c r="G19">
        <f>12.34*D19/1000</f>
        <v>0.5519681999999999</v>
      </c>
      <c r="H19">
        <f>0.060466*D19</f>
        <v>2.70464418</v>
      </c>
      <c r="I19">
        <f>9.04*F19</f>
        <v>2.4408</v>
      </c>
      <c r="J19">
        <f>H19/(I19*E19)</f>
        <v>0.11080974188790561</v>
      </c>
    </row>
    <row r="20" spans="2:10" ht="12.75">
      <c r="B20">
        <v>20</v>
      </c>
      <c r="C20">
        <v>2675</v>
      </c>
      <c r="D20">
        <v>46.69</v>
      </c>
      <c r="E20">
        <v>10.33</v>
      </c>
      <c r="F20">
        <v>0.29</v>
      </c>
      <c r="G20">
        <f>12.34*D20/1000</f>
        <v>0.5761546</v>
      </c>
      <c r="H20">
        <f>0.060466*D20</f>
        <v>2.82315754</v>
      </c>
      <c r="I20">
        <f>9.04*F20</f>
        <v>2.6215999999999995</v>
      </c>
      <c r="J20">
        <f>H20/(I20*E20)</f>
        <v>0.10424815170180506</v>
      </c>
    </row>
    <row r="21" spans="2:10" ht="12.75">
      <c r="B21">
        <v>20</v>
      </c>
      <c r="C21">
        <v>2960</v>
      </c>
      <c r="D21">
        <v>51.66</v>
      </c>
      <c r="E21">
        <v>12.13</v>
      </c>
      <c r="F21">
        <v>0.28</v>
      </c>
      <c r="G21">
        <f>12.34*D21/1000</f>
        <v>0.6374844</v>
      </c>
      <c r="H21">
        <f>0.060466*D21</f>
        <v>3.12367356</v>
      </c>
      <c r="I21">
        <f>9.04*F21</f>
        <v>2.5312</v>
      </c>
      <c r="J21">
        <f>H21/(I21*E21)</f>
        <v>0.10173687157562977</v>
      </c>
    </row>
    <row r="23" spans="1:10" ht="12.75">
      <c r="A23" s="2" t="s">
        <v>14</v>
      </c>
      <c r="F23">
        <f>AVERAGE(F17:F21)</f>
        <v>0.286</v>
      </c>
      <c r="G23">
        <f>AVERAGE(G17:G21)</f>
        <v>0.6563645999999999</v>
      </c>
      <c r="H23">
        <f>AVERAGE(H17:H21)</f>
        <v>3.21618654</v>
      </c>
      <c r="I23">
        <f>AVERAGE(I17:I21)</f>
        <v>2.5854399999999993</v>
      </c>
      <c r="J23">
        <f>AVERAGE(J17:J21)</f>
        <v>0.09956140939459751</v>
      </c>
    </row>
    <row r="25" spans="2:10" ht="12.75"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1" t="s">
        <v>13</v>
      </c>
    </row>
    <row r="26" spans="2:10" ht="12.75">
      <c r="B26">
        <v>30</v>
      </c>
      <c r="C26">
        <v>2724</v>
      </c>
      <c r="D26">
        <v>47.54</v>
      </c>
      <c r="E26">
        <v>8.01</v>
      </c>
      <c r="F26">
        <v>0.31</v>
      </c>
      <c r="G26">
        <f>12.34*D26/1000</f>
        <v>0.5866436</v>
      </c>
      <c r="H26">
        <f>0.060466*D26</f>
        <v>2.87455364</v>
      </c>
      <c r="I26">
        <f>9.04*F26</f>
        <v>2.8023999999999996</v>
      </c>
      <c r="J26">
        <f>H26/(I26*E26)</f>
        <v>0.12805831313484467</v>
      </c>
    </row>
    <row r="27" spans="2:10" ht="12.75">
      <c r="B27">
        <v>30</v>
      </c>
      <c r="C27">
        <v>3902</v>
      </c>
      <c r="D27">
        <f>C27*3.14/180</f>
        <v>68.06822222222223</v>
      </c>
      <c r="E27">
        <v>11.43</v>
      </c>
      <c r="F27">
        <v>0.33</v>
      </c>
      <c r="G27">
        <f>12.34*D27/1000</f>
        <v>0.8399618622222222</v>
      </c>
      <c r="H27">
        <f>0.060466*D27</f>
        <v>4.11581312488889</v>
      </c>
      <c r="I27">
        <f>9.04*F27</f>
        <v>2.9832</v>
      </c>
      <c r="J27">
        <f>H27/(I27*E27)</f>
        <v>0.12070549656345847</v>
      </c>
    </row>
    <row r="28" spans="2:10" ht="12.75">
      <c r="B28">
        <v>30</v>
      </c>
      <c r="C28">
        <v>3141</v>
      </c>
      <c r="D28">
        <f>C28*3.14/180</f>
        <v>54.793</v>
      </c>
      <c r="E28">
        <v>9.19</v>
      </c>
      <c r="F28">
        <v>0.31</v>
      </c>
      <c r="G28">
        <f>12.34*D28/1000</f>
        <v>0.67614562</v>
      </c>
      <c r="H28">
        <f>0.060466*D28</f>
        <v>3.313113538</v>
      </c>
      <c r="I28">
        <f>9.04*F28</f>
        <v>2.8023999999999996</v>
      </c>
      <c r="J28">
        <f>H28/(I28*E28)</f>
        <v>0.12864434006045497</v>
      </c>
    </row>
    <row r="29" spans="2:10" ht="12.75">
      <c r="B29">
        <v>30</v>
      </c>
      <c r="C29">
        <v>3422</v>
      </c>
      <c r="D29">
        <f>C29*3.14/180</f>
        <v>59.69488888888889</v>
      </c>
      <c r="E29">
        <v>10.32</v>
      </c>
      <c r="F29">
        <v>0.32</v>
      </c>
      <c r="G29">
        <f>12.34*D29/1000</f>
        <v>0.7366349288888889</v>
      </c>
      <c r="H29">
        <f>0.060466*D29</f>
        <v>3.6095111515555556</v>
      </c>
      <c r="I29">
        <f>9.04*F29</f>
        <v>2.8928</v>
      </c>
      <c r="J29">
        <f>H29/(I29*E29)</f>
        <v>0.12090667606300927</v>
      </c>
    </row>
    <row r="30" spans="2:10" ht="12.75">
      <c r="B30">
        <v>30</v>
      </c>
      <c r="C30">
        <v>3211</v>
      </c>
      <c r="D30">
        <f>C30*3.14/180</f>
        <v>56.01411111111111</v>
      </c>
      <c r="E30">
        <v>9.32</v>
      </c>
      <c r="F30">
        <v>0.31</v>
      </c>
      <c r="G30">
        <f>12.34*D30/1000</f>
        <v>0.6912141311111111</v>
      </c>
      <c r="H30">
        <f>0.060466*D30</f>
        <v>3.3869492424444445</v>
      </c>
      <c r="I30">
        <f>9.04*F30</f>
        <v>2.8023999999999996</v>
      </c>
      <c r="J30">
        <f>H30/(I30*E30)</f>
        <v>0.12967690946250718</v>
      </c>
    </row>
    <row r="32" spans="1:10" ht="12.75">
      <c r="A32" s="2" t="s">
        <v>14</v>
      </c>
      <c r="F32">
        <f>AVERAGE(F26:F30)</f>
        <v>0.316</v>
      </c>
      <c r="G32">
        <f>AVERAGE(G26:G30)</f>
        <v>0.7061200284444444</v>
      </c>
      <c r="H32">
        <f>AVERAGE(H26:H30)</f>
        <v>3.459988139377778</v>
      </c>
      <c r="I32">
        <f>AVERAGE(I26:I30)</f>
        <v>2.8566399999999996</v>
      </c>
      <c r="J32">
        <f>AVERAGE(J26:J30)</f>
        <v>0.1255983470568549</v>
      </c>
    </row>
    <row r="34" spans="2:10" ht="12.75">
      <c r="B34" s="1" t="s">
        <v>5</v>
      </c>
      <c r="C34" s="1" t="s">
        <v>6</v>
      </c>
      <c r="D34" s="1" t="s">
        <v>7</v>
      </c>
      <c r="E34" s="1" t="s">
        <v>8</v>
      </c>
      <c r="F34" s="1" t="s">
        <v>9</v>
      </c>
      <c r="G34" s="1" t="s">
        <v>10</v>
      </c>
      <c r="H34" s="1" t="s">
        <v>11</v>
      </c>
      <c r="I34" s="1" t="s">
        <v>12</v>
      </c>
      <c r="J34" s="1" t="s">
        <v>13</v>
      </c>
    </row>
    <row r="35" spans="2:10" ht="12.75">
      <c r="B35">
        <v>40</v>
      </c>
      <c r="C35">
        <v>3119</v>
      </c>
      <c r="D35">
        <f>C35*3.14/180</f>
        <v>54.40922222222222</v>
      </c>
      <c r="E35">
        <v>7.05</v>
      </c>
      <c r="F35">
        <v>0.36</v>
      </c>
      <c r="G35">
        <f>12.34*D35/1000</f>
        <v>0.6714098022222222</v>
      </c>
      <c r="H35">
        <f>0.060466*D35</f>
        <v>3.289908030888889</v>
      </c>
      <c r="I35">
        <f>9.04*F35</f>
        <v>3.2543999999999995</v>
      </c>
      <c r="J35">
        <f>H35/(I35*E35)</f>
        <v>0.14339159949689018</v>
      </c>
    </row>
    <row r="36" spans="2:10" ht="12.75">
      <c r="B36">
        <v>40</v>
      </c>
      <c r="C36">
        <v>4589</v>
      </c>
      <c r="D36">
        <f>C36*3.14/180</f>
        <v>80.05255555555556</v>
      </c>
      <c r="E36">
        <v>10.01</v>
      </c>
      <c r="F36">
        <v>0.35</v>
      </c>
      <c r="G36">
        <f>12.34*D36/1000</f>
        <v>0.9878485355555556</v>
      </c>
      <c r="H36">
        <f>0.060466*D36</f>
        <v>4.840457824222222</v>
      </c>
      <c r="I36">
        <f>9.04*F36</f>
        <v>3.1639999999999997</v>
      </c>
      <c r="J36">
        <f>H36/(I36*E36)</f>
        <v>0.15283256011441854</v>
      </c>
    </row>
    <row r="37" spans="2:10" ht="12.75">
      <c r="B37">
        <v>40</v>
      </c>
      <c r="C37">
        <v>4632</v>
      </c>
      <c r="D37">
        <f>C37*3.14/180</f>
        <v>80.80266666666668</v>
      </c>
      <c r="E37">
        <v>10.13</v>
      </c>
      <c r="F37">
        <v>0.36</v>
      </c>
      <c r="G37">
        <f>12.34*D37/1000</f>
        <v>0.9971049066666668</v>
      </c>
      <c r="H37">
        <f>0.060466*D37</f>
        <v>4.885814042666667</v>
      </c>
      <c r="I37">
        <f>9.04*F37</f>
        <v>3.2543999999999995</v>
      </c>
      <c r="J37">
        <f>H37/(I37*E37)</f>
        <v>0.14820285048871396</v>
      </c>
    </row>
    <row r="38" spans="2:10" ht="12.75">
      <c r="B38">
        <v>40</v>
      </c>
      <c r="C38">
        <v>4432</v>
      </c>
      <c r="D38">
        <f>C38*3.14/180</f>
        <v>77.31377777777779</v>
      </c>
      <c r="E38">
        <v>9.87</v>
      </c>
      <c r="F38">
        <v>0.38</v>
      </c>
      <c r="G38">
        <f>12.34*D38/1000</f>
        <v>0.9540520177777779</v>
      </c>
      <c r="H38">
        <f>0.060466*D38</f>
        <v>4.6748548871111115</v>
      </c>
      <c r="I38">
        <f>9.04*F38</f>
        <v>3.4351999999999996</v>
      </c>
      <c r="J38">
        <f>H38/(I38*E38)</f>
        <v>0.1378792634214252</v>
      </c>
    </row>
    <row r="39" spans="2:10" ht="12.75">
      <c r="B39">
        <v>40</v>
      </c>
      <c r="C39">
        <v>4521</v>
      </c>
      <c r="D39">
        <f>C39*3.14/180</f>
        <v>78.86633333333333</v>
      </c>
      <c r="E39">
        <v>9.94</v>
      </c>
      <c r="F39">
        <v>0.37</v>
      </c>
      <c r="H39">
        <f>0.060466*D39</f>
        <v>4.768731711333333</v>
      </c>
      <c r="I39">
        <f>9.04*F39</f>
        <v>3.3447999999999998</v>
      </c>
      <c r="J39">
        <f>H39/(I39*E39)</f>
        <v>0.1434320979492518</v>
      </c>
    </row>
    <row r="41" spans="1:10" ht="12.75">
      <c r="A41" s="2" t="s">
        <v>14</v>
      </c>
      <c r="F41">
        <f>AVERAGE(F35:F39)</f>
        <v>0.364</v>
      </c>
      <c r="G41">
        <f>AVERAGE(G35:G39)</f>
        <v>0.9026038155555557</v>
      </c>
      <c r="H41">
        <f>AVERAGE(H35:H39)</f>
        <v>4.491953299244445</v>
      </c>
      <c r="I41">
        <f>AVERAGE(I35:I39)</f>
        <v>3.29056</v>
      </c>
      <c r="J41">
        <f>AVERAGE(J35:J39)</f>
        <v>0.14514767429413994</v>
      </c>
    </row>
    <row r="43" spans="2:10" ht="12.75">
      <c r="B43" s="1" t="s">
        <v>5</v>
      </c>
      <c r="C43" s="1" t="s">
        <v>6</v>
      </c>
      <c r="D43" s="1" t="s">
        <v>7</v>
      </c>
      <c r="E43" s="1" t="s">
        <v>8</v>
      </c>
      <c r="F43" s="1" t="s">
        <v>9</v>
      </c>
      <c r="G43" s="1" t="s">
        <v>10</v>
      </c>
      <c r="H43" s="1" t="s">
        <v>11</v>
      </c>
      <c r="I43" s="1" t="s">
        <v>12</v>
      </c>
      <c r="J43" s="1" t="s">
        <v>13</v>
      </c>
    </row>
    <row r="44" spans="2:10" ht="12.75">
      <c r="B44">
        <v>50</v>
      </c>
      <c r="C44">
        <v>3776</v>
      </c>
      <c r="D44">
        <f>C44*3.14/180</f>
        <v>65.87022222222222</v>
      </c>
      <c r="E44">
        <v>7.05</v>
      </c>
      <c r="F44">
        <v>0.41</v>
      </c>
      <c r="G44">
        <f>12.34*D44/1000</f>
        <v>0.8128385422222223</v>
      </c>
      <c r="H44">
        <f>0.060466*D44</f>
        <v>3.982908856888889</v>
      </c>
      <c r="I44">
        <f>9.04*F44</f>
        <v>3.7063999999999995</v>
      </c>
      <c r="J44">
        <f>H44/(I44*E44)</f>
        <v>0.15242596883936582</v>
      </c>
    </row>
    <row r="45" spans="2:10" ht="12.75">
      <c r="B45">
        <v>50</v>
      </c>
      <c r="C45">
        <v>4352</v>
      </c>
      <c r="D45">
        <f>C45*3.14/180</f>
        <v>75.91822222222223</v>
      </c>
      <c r="E45">
        <v>7.88</v>
      </c>
      <c r="F45">
        <v>0.42</v>
      </c>
      <c r="G45">
        <f>12.34*D45/1000</f>
        <v>0.9368308622222222</v>
      </c>
      <c r="H45">
        <f>0.060466*D45</f>
        <v>4.590471224888889</v>
      </c>
      <c r="I45">
        <f>9.04*F45</f>
        <v>3.7967999999999993</v>
      </c>
      <c r="J45">
        <f>H45/(I45*E45)</f>
        <v>0.1534310761055292</v>
      </c>
    </row>
    <row r="46" spans="2:10" ht="12.75">
      <c r="B46">
        <v>50</v>
      </c>
      <c r="C46">
        <v>3959</v>
      </c>
      <c r="D46">
        <f>C46*3.14/180</f>
        <v>69.06255555555556</v>
      </c>
      <c r="E46">
        <v>7.15</v>
      </c>
      <c r="F46">
        <v>0.38</v>
      </c>
      <c r="G46">
        <f>12.34*D46/1000</f>
        <v>0.8522319355555557</v>
      </c>
      <c r="H46">
        <f>0.060466*D46</f>
        <v>4.175936484222222</v>
      </c>
      <c r="I46">
        <f>9.04*F46</f>
        <v>3.4351999999999996</v>
      </c>
      <c r="J46">
        <f>H46/(I46*E46)</f>
        <v>0.17001835722239775</v>
      </c>
    </row>
    <row r="47" spans="2:10" ht="12.75">
      <c r="B47">
        <v>50</v>
      </c>
      <c r="C47">
        <v>3885</v>
      </c>
      <c r="D47">
        <f>C47*3.14/180</f>
        <v>67.77166666666666</v>
      </c>
      <c r="E47">
        <v>7.23</v>
      </c>
      <c r="F47">
        <v>0.39</v>
      </c>
      <c r="G47">
        <f>12.34*D47/1000</f>
        <v>0.8363023666666666</v>
      </c>
      <c r="H47">
        <f>0.060466*D47</f>
        <v>4.097881596666666</v>
      </c>
      <c r="I47">
        <f>9.04*F47</f>
        <v>3.5256</v>
      </c>
      <c r="J47">
        <f>H47/(I47*E47)</f>
        <v>0.16076372889205665</v>
      </c>
    </row>
    <row r="48" spans="2:10" ht="12.75">
      <c r="B48">
        <v>50</v>
      </c>
      <c r="C48">
        <v>4112</v>
      </c>
      <c r="D48">
        <f>C48*3.14/180</f>
        <v>71.73155555555556</v>
      </c>
      <c r="E48">
        <v>7.65</v>
      </c>
      <c r="F48">
        <v>0.41</v>
      </c>
      <c r="G48">
        <f>12.34*D48/1000</f>
        <v>0.8851673955555556</v>
      </c>
      <c r="H48">
        <f>0.060466*D48</f>
        <v>4.3373202382222225</v>
      </c>
      <c r="I48">
        <f>9.04*F48</f>
        <v>3.7063999999999995</v>
      </c>
      <c r="J48">
        <f>H48/(I48*E48)</f>
        <v>0.1529705282162429</v>
      </c>
    </row>
    <row r="50" spans="1:10" ht="12.75">
      <c r="A50" s="2" t="s">
        <v>14</v>
      </c>
      <c r="F50">
        <f>AVERAGE(F44:F48)</f>
        <v>0.402</v>
      </c>
      <c r="G50">
        <f>AVERAGE(G44:G48)</f>
        <v>0.8646742204444445</v>
      </c>
      <c r="H50">
        <f>AVERAGE(H44:H48)</f>
        <v>4.236903680177778</v>
      </c>
      <c r="I50">
        <f>AVERAGE(I44:I48)</f>
        <v>3.6340799999999995</v>
      </c>
      <c r="J50">
        <f>AVERAGE(J44:J48)</f>
        <v>0.15792193185511844</v>
      </c>
    </row>
    <row r="52" spans="2:10" ht="12.75">
      <c r="B52" s="1" t="s">
        <v>5</v>
      </c>
      <c r="C52" s="1" t="s">
        <v>6</v>
      </c>
      <c r="D52" s="1" t="s">
        <v>7</v>
      </c>
      <c r="E52" s="1" t="s">
        <v>8</v>
      </c>
      <c r="F52" s="1" t="s">
        <v>9</v>
      </c>
      <c r="G52" s="1" t="s">
        <v>10</v>
      </c>
      <c r="H52" s="1" t="s">
        <v>11</v>
      </c>
      <c r="I52" s="1" t="s">
        <v>12</v>
      </c>
      <c r="J52" s="1" t="s">
        <v>13</v>
      </c>
    </row>
    <row r="53" spans="2:10" ht="12.75">
      <c r="B53">
        <v>60</v>
      </c>
      <c r="C53">
        <v>3654</v>
      </c>
      <c r="D53">
        <v>63.77</v>
      </c>
      <c r="E53">
        <v>7.01</v>
      </c>
      <c r="F53">
        <v>0.44</v>
      </c>
      <c r="G53">
        <f>12.34*D53/1000</f>
        <v>0.7869218000000001</v>
      </c>
      <c r="H53">
        <f>0.060466*D53</f>
        <v>3.85591682</v>
      </c>
      <c r="I53">
        <f>9.04*F53</f>
        <v>3.9776</v>
      </c>
      <c r="J53">
        <f>H53/(I53*E53)</f>
        <v>0.13828928518964403</v>
      </c>
    </row>
    <row r="54" spans="2:10" ht="12.75">
      <c r="B54">
        <v>60</v>
      </c>
      <c r="C54">
        <v>3554</v>
      </c>
      <c r="D54">
        <v>62</v>
      </c>
      <c r="E54">
        <v>6.97</v>
      </c>
      <c r="F54">
        <v>0.44</v>
      </c>
      <c r="G54">
        <f>12.34*D54/1000</f>
        <v>0.7650800000000001</v>
      </c>
      <c r="H54">
        <f>0.060466*D54</f>
        <v>3.748892</v>
      </c>
      <c r="I54">
        <f>9.04*F54</f>
        <v>3.9776</v>
      </c>
      <c r="J54">
        <f>H54/(I54*E54)</f>
        <v>0.135222525915572</v>
      </c>
    </row>
    <row r="55" spans="2:10" ht="12.75">
      <c r="B55">
        <v>60</v>
      </c>
      <c r="C55">
        <v>3421</v>
      </c>
      <c r="D55">
        <f>C55*3.14/180</f>
        <v>59.67744444444445</v>
      </c>
      <c r="E55">
        <v>6.66</v>
      </c>
      <c r="F55">
        <v>0.43</v>
      </c>
      <c r="G55">
        <f>12.34*D55/1000</f>
        <v>0.7364196644444445</v>
      </c>
      <c r="H55">
        <f>0.060466*D55</f>
        <v>3.608456355777778</v>
      </c>
      <c r="I55">
        <f>9.04*F55</f>
        <v>3.8871999999999995</v>
      </c>
      <c r="J55">
        <f>H55/(I55*E55)</f>
        <v>0.13938317133934375</v>
      </c>
    </row>
    <row r="56" spans="2:10" ht="12.75">
      <c r="B56">
        <v>60</v>
      </c>
      <c r="C56">
        <v>2921</v>
      </c>
      <c r="D56">
        <f>C56*3.14/180</f>
        <v>50.955222222222226</v>
      </c>
      <c r="E56">
        <v>5.98</v>
      </c>
      <c r="F56">
        <v>0.46</v>
      </c>
      <c r="G56">
        <f>12.34*D56/1000</f>
        <v>0.6287874422222223</v>
      </c>
      <c r="H56">
        <f>0.060466*D56</f>
        <v>3.081058466888889</v>
      </c>
      <c r="I56">
        <f>9.04*F56</f>
        <v>4.158399999999999</v>
      </c>
      <c r="J56">
        <f>H56/(I56*E56)</f>
        <v>0.12390033868220192</v>
      </c>
    </row>
    <row r="57" spans="2:10" ht="12.75">
      <c r="B57">
        <v>60</v>
      </c>
      <c r="C57">
        <v>3021</v>
      </c>
      <c r="D57">
        <f>C57*3.14/180</f>
        <v>52.69966666666667</v>
      </c>
      <c r="E57">
        <v>6.21</v>
      </c>
      <c r="F57">
        <v>0.43</v>
      </c>
      <c r="G57">
        <f>12.34*D57/1000</f>
        <v>0.6503138866666667</v>
      </c>
      <c r="H57">
        <f>0.060466*D57</f>
        <v>3.186538044666667</v>
      </c>
      <c r="I57">
        <f>9.04*F57</f>
        <v>3.8871999999999995</v>
      </c>
      <c r="J57">
        <f>H57/(I57*E57)</f>
        <v>0.13200507303820672</v>
      </c>
    </row>
    <row r="59" spans="1:10" ht="12.75">
      <c r="A59" s="2" t="s">
        <v>14</v>
      </c>
      <c r="F59">
        <f>AVERAGE(F53:F57)</f>
        <v>0.44000000000000006</v>
      </c>
      <c r="G59">
        <f>AVERAGE(G53:G57)</f>
        <v>0.7135045586666667</v>
      </c>
      <c r="H59">
        <f>AVERAGE(H53:H57)</f>
        <v>3.4961723374666667</v>
      </c>
      <c r="I59">
        <f>AVERAGE(I53:I57)</f>
        <v>3.9776</v>
      </c>
      <c r="J59">
        <f>AVERAGE(J53:J57)</f>
        <v>0.1337600788329937</v>
      </c>
    </row>
    <row r="61" spans="2:10" ht="12.75">
      <c r="B61" s="1" t="s">
        <v>5</v>
      </c>
      <c r="C61" s="1" t="s">
        <v>6</v>
      </c>
      <c r="D61" s="1" t="s">
        <v>7</v>
      </c>
      <c r="E61" s="1" t="s">
        <v>8</v>
      </c>
      <c r="F61" s="1" t="s">
        <v>9</v>
      </c>
      <c r="G61" s="1" t="s">
        <v>10</v>
      </c>
      <c r="H61" s="1" t="s">
        <v>11</v>
      </c>
      <c r="I61" s="1" t="s">
        <v>12</v>
      </c>
      <c r="J61" s="1" t="s">
        <v>13</v>
      </c>
    </row>
    <row r="62" spans="2:10" ht="12.75">
      <c r="B62">
        <v>70</v>
      </c>
      <c r="C62">
        <v>3442</v>
      </c>
      <c r="D62">
        <f>C62*3.14/180</f>
        <v>60.043777777777784</v>
      </c>
      <c r="E62">
        <v>4.89</v>
      </c>
      <c r="F62">
        <v>0.43</v>
      </c>
      <c r="G62">
        <f>12.34*D62/1000</f>
        <v>0.7409402177777779</v>
      </c>
      <c r="H62">
        <f>0.060466*D62</f>
        <v>3.6306070671111113</v>
      </c>
      <c r="I62">
        <f>9.04*F62</f>
        <v>3.8871999999999995</v>
      </c>
      <c r="J62">
        <f>H62/(I62*E62)</f>
        <v>0.19100005992669727</v>
      </c>
    </row>
    <row r="63" spans="2:10" ht="12.75">
      <c r="B63">
        <v>70</v>
      </c>
      <c r="C63">
        <v>3221</v>
      </c>
      <c r="D63">
        <f>C63*3.14/180</f>
        <v>56.18855555555556</v>
      </c>
      <c r="E63">
        <v>4.67</v>
      </c>
      <c r="F63">
        <v>0.44</v>
      </c>
      <c r="G63">
        <f>12.34*D63/1000</f>
        <v>0.6933667755555556</v>
      </c>
      <c r="H63">
        <f>0.060466*D63</f>
        <v>3.3974972002222223</v>
      </c>
      <c r="I63">
        <f>9.04*F63</f>
        <v>3.9776</v>
      </c>
      <c r="J63">
        <f>H63/(I63*E63)</f>
        <v>0.18290312259478686</v>
      </c>
    </row>
    <row r="64" spans="2:10" ht="12.75">
      <c r="B64">
        <v>70</v>
      </c>
      <c r="C64">
        <v>3532</v>
      </c>
      <c r="D64">
        <f>C64*3.14/180</f>
        <v>61.61377777777778</v>
      </c>
      <c r="E64">
        <v>5.01</v>
      </c>
      <c r="F64">
        <v>0.44</v>
      </c>
      <c r="G64">
        <f>12.34*D64/1000</f>
        <v>0.7603140177777777</v>
      </c>
      <c r="H64">
        <f>0.060466*D64</f>
        <v>3.725538687111111</v>
      </c>
      <c r="I64">
        <f>9.04*F64</f>
        <v>3.9776</v>
      </c>
      <c r="J64">
        <f>H64/(I64*E64)</f>
        <v>0.1869520556188062</v>
      </c>
    </row>
    <row r="65" spans="2:10" ht="12.75">
      <c r="B65">
        <v>70</v>
      </c>
      <c r="C65">
        <v>3612</v>
      </c>
      <c r="D65">
        <f>C65*3.14/180</f>
        <v>63.00933333333334</v>
      </c>
      <c r="E65">
        <v>5.12</v>
      </c>
      <c r="F65">
        <v>0.43</v>
      </c>
      <c r="G65">
        <f>12.34*D65/1000</f>
        <v>0.7775351733333334</v>
      </c>
      <c r="H65">
        <f>0.060466*D65</f>
        <v>3.8099223493333336</v>
      </c>
      <c r="I65">
        <f>9.04*F65</f>
        <v>3.8871999999999995</v>
      </c>
      <c r="J65">
        <f>H65/(I65*E65)</f>
        <v>0.19142968173856936</v>
      </c>
    </row>
    <row r="66" spans="2:10" ht="12.75">
      <c r="B66">
        <v>70</v>
      </c>
      <c r="C66">
        <v>3812</v>
      </c>
      <c r="D66">
        <f>C66*3.14/180</f>
        <v>66.49822222222222</v>
      </c>
      <c r="E66">
        <v>5.16</v>
      </c>
      <c r="F66">
        <v>0.46</v>
      </c>
      <c r="G66">
        <f>12.34*D66/1000</f>
        <v>0.8205880622222222</v>
      </c>
      <c r="H66">
        <f>0.060466*D66</f>
        <v>4.020881504888889</v>
      </c>
      <c r="I66">
        <f>9.04*F66</f>
        <v>4.158399999999999</v>
      </c>
      <c r="J66">
        <f>H66/(I66*E66)</f>
        <v>0.187389525231496</v>
      </c>
    </row>
    <row r="68" spans="1:10" ht="12.75">
      <c r="A68" s="2" t="s">
        <v>14</v>
      </c>
      <c r="F68">
        <f>AVERAGE(F62:F66)</f>
        <v>0.44000000000000006</v>
      </c>
      <c r="G68">
        <f>AVERAGE(G62:G66)</f>
        <v>0.7585488493333334</v>
      </c>
      <c r="H68">
        <f>AVERAGE(H62:H66)</f>
        <v>3.716889361733334</v>
      </c>
      <c r="I68">
        <f>AVERAGE(I62:I66)</f>
        <v>3.9776</v>
      </c>
      <c r="J68">
        <f>AVERAGE(J62:J66)</f>
        <v>0.18793488902207114</v>
      </c>
    </row>
    <row r="70" spans="2:10" ht="12.75">
      <c r="B70" s="1" t="s">
        <v>5</v>
      </c>
      <c r="C70" s="1" t="s">
        <v>6</v>
      </c>
      <c r="D70" s="1" t="s">
        <v>7</v>
      </c>
      <c r="E70" s="1" t="s">
        <v>8</v>
      </c>
      <c r="F70" s="1" t="s">
        <v>9</v>
      </c>
      <c r="G70" s="1" t="s">
        <v>10</v>
      </c>
      <c r="H70" s="1" t="s">
        <v>11</v>
      </c>
      <c r="I70" s="1" t="s">
        <v>12</v>
      </c>
      <c r="J70" s="1" t="s">
        <v>13</v>
      </c>
    </row>
    <row r="71" spans="2:10" ht="12.75">
      <c r="B71">
        <v>80</v>
      </c>
      <c r="C71">
        <v>4012</v>
      </c>
      <c r="D71">
        <f>C71*3.14/180</f>
        <v>69.98711111111112</v>
      </c>
      <c r="E71">
        <v>4.79</v>
      </c>
      <c r="F71">
        <v>0.46</v>
      </c>
      <c r="G71">
        <f>12.34*D71/1000</f>
        <v>0.8636409511111113</v>
      </c>
      <c r="H71">
        <f>0.060466*D71</f>
        <v>4.231840660444445</v>
      </c>
      <c r="I71">
        <f>9.04*F71</f>
        <v>4.158399999999999</v>
      </c>
      <c r="J71">
        <f>H71/(I71*E71)</f>
        <v>0.2124552813212869</v>
      </c>
    </row>
    <row r="72" spans="2:10" ht="12.75">
      <c r="B72">
        <v>80</v>
      </c>
      <c r="C72">
        <v>3872</v>
      </c>
      <c r="D72">
        <f>C72*3.14/180</f>
        <v>67.54488888888889</v>
      </c>
      <c r="E72">
        <v>4.47</v>
      </c>
      <c r="F72">
        <v>0.44</v>
      </c>
      <c r="G72">
        <f>12.34*D72/1000</f>
        <v>0.8335039288888889</v>
      </c>
      <c r="H72">
        <f>0.060466*D72</f>
        <v>4.084169251555555</v>
      </c>
      <c r="I72">
        <f>9.04*F72</f>
        <v>3.9776</v>
      </c>
      <c r="J72">
        <f>H72/(I72*E72)</f>
        <v>0.22970746086111057</v>
      </c>
    </row>
    <row r="73" spans="2:10" ht="12.75">
      <c r="B73">
        <v>80</v>
      </c>
      <c r="C73">
        <v>3542</v>
      </c>
      <c r="D73">
        <f>C73*3.14/180</f>
        <v>61.78822222222223</v>
      </c>
      <c r="E73">
        <v>4.43</v>
      </c>
      <c r="F73">
        <v>0.43</v>
      </c>
      <c r="G73">
        <f>12.34*D73/1000</f>
        <v>0.7624666622222224</v>
      </c>
      <c r="H73">
        <f>0.060466*D73</f>
        <v>3.736086644888889</v>
      </c>
      <c r="I73">
        <f>9.04*F73</f>
        <v>3.8871999999999995</v>
      </c>
      <c r="J73">
        <f>H73/(I73*E73)</f>
        <v>0.21695832899091222</v>
      </c>
    </row>
    <row r="74" spans="2:10" ht="12.75">
      <c r="B74">
        <v>80</v>
      </c>
      <c r="C74">
        <v>3622</v>
      </c>
      <c r="D74">
        <f>C74*3.14/180</f>
        <v>63.18377777777778</v>
      </c>
      <c r="E74">
        <v>4.52</v>
      </c>
      <c r="F74">
        <v>0.46</v>
      </c>
      <c r="G74">
        <f>12.34*D74/1000</f>
        <v>0.7796878177777778</v>
      </c>
      <c r="H74">
        <f>0.060466*D74</f>
        <v>3.820470307111111</v>
      </c>
      <c r="I74">
        <f>9.04*F74</f>
        <v>4.158399999999999</v>
      </c>
      <c r="J74">
        <f>H74/(I74*E74)</f>
        <v>0.20326009850150373</v>
      </c>
    </row>
    <row r="75" spans="2:10" ht="12.75">
      <c r="B75">
        <v>80</v>
      </c>
      <c r="C75">
        <v>3854</v>
      </c>
      <c r="D75">
        <f>C75*3.14/180</f>
        <v>67.2308888888889</v>
      </c>
      <c r="E75">
        <v>4.77</v>
      </c>
      <c r="F75">
        <v>0.42</v>
      </c>
      <c r="G75">
        <f>12.34*D75/1000</f>
        <v>0.829629168888889</v>
      </c>
      <c r="H75">
        <f>0.060466*D75</f>
        <v>4.065182927555556</v>
      </c>
      <c r="I75">
        <f>9.04*F75</f>
        <v>3.7967999999999993</v>
      </c>
      <c r="J75">
        <f>H75/(I75*E75)</f>
        <v>0.22446260204751242</v>
      </c>
    </row>
    <row r="77" spans="1:10" ht="12.75">
      <c r="A77" s="2" t="s">
        <v>14</v>
      </c>
      <c r="F77">
        <f>AVERAGE(F71:F75)</f>
        <v>0.442</v>
      </c>
      <c r="G77">
        <f>AVERAGE(G71:G75)</f>
        <v>0.813785705777778</v>
      </c>
      <c r="H77">
        <f>AVERAGE(H71:H75)</f>
        <v>3.987549958311111</v>
      </c>
      <c r="I77">
        <f>AVERAGE(I71:I75)</f>
        <v>3.99568</v>
      </c>
      <c r="J77">
        <f>AVERAGE(J71:J75)</f>
        <v>0.21736875434446518</v>
      </c>
    </row>
    <row r="79" spans="2:10" ht="12.75">
      <c r="B79" s="1" t="s">
        <v>5</v>
      </c>
      <c r="C79" s="1" t="s">
        <v>6</v>
      </c>
      <c r="D79" s="1" t="s">
        <v>7</v>
      </c>
      <c r="E79" s="1" t="s">
        <v>8</v>
      </c>
      <c r="F79" s="1" t="s">
        <v>9</v>
      </c>
      <c r="G79" s="1" t="s">
        <v>10</v>
      </c>
      <c r="H79" s="1" t="s">
        <v>11</v>
      </c>
      <c r="I79" s="1" t="s">
        <v>12</v>
      </c>
      <c r="J79" s="1" t="s">
        <v>13</v>
      </c>
    </row>
    <row r="80" spans="2:10" ht="12.75">
      <c r="B80">
        <v>90</v>
      </c>
      <c r="C80">
        <v>3091</v>
      </c>
      <c r="D80">
        <f>C80*3.14/180</f>
        <v>53.92077777777778</v>
      </c>
      <c r="E80">
        <v>4.32</v>
      </c>
      <c r="F80">
        <v>0.48</v>
      </c>
      <c r="G80">
        <f>12.34*D80/1000</f>
        <v>0.6653823977777777</v>
      </c>
      <c r="H80">
        <f>0.060466*D80</f>
        <v>3.2603737491111113</v>
      </c>
      <c r="I80">
        <f>9.04*F80</f>
        <v>4.339199999999999</v>
      </c>
      <c r="J80">
        <f>H80/(I80*E80)</f>
        <v>0.17392979019809462</v>
      </c>
    </row>
    <row r="81" spans="2:10" ht="12.75">
      <c r="B81">
        <v>90</v>
      </c>
      <c r="C81">
        <v>3114</v>
      </c>
      <c r="D81">
        <f>C81*3.14/180</f>
        <v>54.322</v>
      </c>
      <c r="E81">
        <v>4.34</v>
      </c>
      <c r="F81">
        <v>0.45</v>
      </c>
      <c r="G81">
        <f>12.34*D81/1000</f>
        <v>0.67033348</v>
      </c>
      <c r="H81">
        <f>0.060466*D81</f>
        <v>3.284634052</v>
      </c>
      <c r="I81">
        <f>9.04*F81</f>
        <v>4.068</v>
      </c>
      <c r="J81">
        <f>H81/(I81*E81)</f>
        <v>0.18604427792051262</v>
      </c>
    </row>
    <row r="82" spans="2:10" ht="12.75">
      <c r="B82">
        <v>90</v>
      </c>
      <c r="C82">
        <v>3443</v>
      </c>
      <c r="D82">
        <f>C82*3.14/180</f>
        <v>60.06122222222223</v>
      </c>
      <c r="E82">
        <v>4.38</v>
      </c>
      <c r="F82">
        <v>0.46</v>
      </c>
      <c r="G82">
        <f>12.34*D82/1000</f>
        <v>0.7411554822222223</v>
      </c>
      <c r="H82">
        <f>0.060466*D82</f>
        <v>3.631661862888889</v>
      </c>
      <c r="I82">
        <f>9.04*F82</f>
        <v>4.158399999999999</v>
      </c>
      <c r="J82">
        <f>H82/(I82*E82)</f>
        <v>0.19939076184074625</v>
      </c>
    </row>
    <row r="83" spans="2:10" ht="12.75">
      <c r="B83">
        <v>90</v>
      </c>
      <c r="C83">
        <v>3562</v>
      </c>
      <c r="D83">
        <f>C83*3.14/180</f>
        <v>62.13711111111111</v>
      </c>
      <c r="E83">
        <v>4.41</v>
      </c>
      <c r="F83">
        <v>0.49</v>
      </c>
      <c r="G83">
        <f>12.34*D83/1000</f>
        <v>0.7667719511111111</v>
      </c>
      <c r="H83">
        <f>0.060466*D83</f>
        <v>3.7571825604444444</v>
      </c>
      <c r="I83">
        <f>9.04*F83</f>
        <v>4.4296</v>
      </c>
      <c r="J83">
        <f>H83/(I83*E83)</f>
        <v>0.19233538797360963</v>
      </c>
    </row>
    <row r="84" spans="2:10" ht="12.75">
      <c r="B84">
        <v>90</v>
      </c>
      <c r="C84">
        <v>3421</v>
      </c>
      <c r="D84">
        <f>C84*3.14/180</f>
        <v>59.67744444444445</v>
      </c>
      <c r="E84">
        <v>4.33</v>
      </c>
      <c r="F84">
        <v>0.47</v>
      </c>
      <c r="G84">
        <f>12.34*D84/1000</f>
        <v>0.7364196644444445</v>
      </c>
      <c r="H84">
        <f>0.060466*D84</f>
        <v>3.608456355777778</v>
      </c>
      <c r="I84">
        <f>9.04*F84</f>
        <v>4.248799999999999</v>
      </c>
      <c r="J84">
        <f>H84/(I84*E84)</f>
        <v>0.1961404973129638</v>
      </c>
    </row>
    <row r="86" spans="1:10" ht="12.75">
      <c r="A86" s="2" t="s">
        <v>14</v>
      </c>
      <c r="F86">
        <f>AVERAGE(F80:F84)</f>
        <v>0.4699999999999999</v>
      </c>
      <c r="G86">
        <f>AVERAGE(G80:G84)</f>
        <v>0.7160125951111111</v>
      </c>
      <c r="H86">
        <f>AVERAGE(H80:H84)</f>
        <v>3.5084617160444447</v>
      </c>
      <c r="I86">
        <f>AVERAGE(I80:I84)</f>
        <v>4.2488</v>
      </c>
      <c r="J86">
        <f>AVERAGE(J80:J84)</f>
        <v>0.18956814304918537</v>
      </c>
    </row>
    <row r="88" spans="2:10" ht="12.75">
      <c r="B88" s="1" t="s">
        <v>5</v>
      </c>
      <c r="C88" s="1" t="s">
        <v>6</v>
      </c>
      <c r="D88" s="1" t="s">
        <v>7</v>
      </c>
      <c r="E88" s="1" t="s">
        <v>8</v>
      </c>
      <c r="F88" s="1" t="s">
        <v>9</v>
      </c>
      <c r="G88" s="1" t="s">
        <v>10</v>
      </c>
      <c r="H88" s="1" t="s">
        <v>11</v>
      </c>
      <c r="I88" s="1" t="s">
        <v>12</v>
      </c>
      <c r="J88" s="1" t="s">
        <v>13</v>
      </c>
    </row>
    <row r="89" spans="2:10" ht="12.75">
      <c r="B89">
        <v>100</v>
      </c>
      <c r="C89">
        <v>2937</v>
      </c>
      <c r="D89">
        <v>51.26</v>
      </c>
      <c r="E89">
        <v>4.12</v>
      </c>
      <c r="F89">
        <v>0.51</v>
      </c>
      <c r="G89">
        <f>12.34*D89/1000</f>
        <v>0.6325484</v>
      </c>
      <c r="H89">
        <f>0.060466*D89</f>
        <v>3.09948716</v>
      </c>
      <c r="I89">
        <f>9.04*F89</f>
        <v>4.610399999999999</v>
      </c>
      <c r="J89">
        <f>H89/(I89*E89)</f>
        <v>0.16317514938787614</v>
      </c>
    </row>
    <row r="90" spans="2:10" ht="12.75">
      <c r="B90">
        <v>100</v>
      </c>
      <c r="C90">
        <v>4333</v>
      </c>
      <c r="D90">
        <f>C90*3.14/180</f>
        <v>75.58677777777778</v>
      </c>
      <c r="E90">
        <v>5.42</v>
      </c>
      <c r="F90">
        <v>0.48</v>
      </c>
      <c r="G90">
        <f>12.34*D90/1000</f>
        <v>0.9327408377777778</v>
      </c>
      <c r="H90">
        <f>0.060466*D90</f>
        <v>4.570430105111111</v>
      </c>
      <c r="I90">
        <f>9.04*F90</f>
        <v>4.339199999999999</v>
      </c>
      <c r="J90">
        <f>H90/(I90*E90)</f>
        <v>0.19433369905071657</v>
      </c>
    </row>
    <row r="91" spans="2:10" ht="12.75">
      <c r="B91">
        <v>100</v>
      </c>
      <c r="C91">
        <v>4211</v>
      </c>
      <c r="D91">
        <f>C91*3.14/180</f>
        <v>73.45855555555556</v>
      </c>
      <c r="E91">
        <v>5.01</v>
      </c>
      <c r="F91">
        <v>0.51</v>
      </c>
      <c r="G91">
        <f>12.34*D91/1000</f>
        <v>0.9064785755555556</v>
      </c>
      <c r="H91">
        <f>0.060466*D91</f>
        <v>4.441745020222222</v>
      </c>
      <c r="I91">
        <f>9.04*F91</f>
        <v>4.610399999999999</v>
      </c>
      <c r="J91">
        <f>H91/(I91*E91)</f>
        <v>0.19229911772075417</v>
      </c>
    </row>
    <row r="92" spans="2:10" ht="12.75">
      <c r="B92">
        <v>100</v>
      </c>
      <c r="C92">
        <v>4031</v>
      </c>
      <c r="D92">
        <f>C92*3.14/180</f>
        <v>70.31855555555556</v>
      </c>
      <c r="E92">
        <v>5.07</v>
      </c>
      <c r="F92">
        <v>0.52</v>
      </c>
      <c r="G92">
        <f>12.34*D92/1000</f>
        <v>0.8677309755555556</v>
      </c>
      <c r="H92">
        <f>0.060466*D92</f>
        <v>4.251881780222223</v>
      </c>
      <c r="I92">
        <f>9.04*F92</f>
        <v>4.7008</v>
      </c>
      <c r="J92">
        <f>H92/(I92*E92)</f>
        <v>0.17840271009400652</v>
      </c>
    </row>
    <row r="93" spans="2:10" ht="12.75">
      <c r="B93">
        <v>100</v>
      </c>
      <c r="C93">
        <v>4112</v>
      </c>
      <c r="D93">
        <f>C93*3.14/180</f>
        <v>71.73155555555556</v>
      </c>
      <c r="E93">
        <v>5.31</v>
      </c>
      <c r="F93">
        <v>0.48</v>
      </c>
      <c r="G93">
        <f>12.34*D93/1000</f>
        <v>0.8851673955555556</v>
      </c>
      <c r="H93">
        <f>0.060466*D93</f>
        <v>4.3373202382222225</v>
      </c>
      <c r="I93">
        <f>9.04*F93</f>
        <v>4.339199999999999</v>
      </c>
      <c r="J93">
        <f>H93/(I93*E93)</f>
        <v>0.18824233433390067</v>
      </c>
    </row>
    <row r="95" spans="1:10" ht="12.75">
      <c r="A95" s="2" t="s">
        <v>14</v>
      </c>
      <c r="F95">
        <f>AVERAGE(F89:F93)</f>
        <v>0.5</v>
      </c>
      <c r="G95">
        <f>AVERAGE(G89:G93)</f>
        <v>0.8449332368888889</v>
      </c>
      <c r="H95">
        <f>AVERAGE(H89:H93)</f>
        <v>4.1401728607555555</v>
      </c>
      <c r="I95">
        <f>AVERAGE(I89:I93)</f>
        <v>4.52</v>
      </c>
      <c r="J95">
        <f>AVERAGE(J89:J93)</f>
        <v>0.18329060211745082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Zeben</cp:lastModifiedBy>
  <dcterms:created xsi:type="dcterms:W3CDTF">2007-09-22T14:16:10Z</dcterms:created>
  <dcterms:modified xsi:type="dcterms:W3CDTF">2007-09-22T14:16:10Z</dcterms:modified>
  <cp:category/>
  <cp:version/>
  <cp:contentType/>
  <cp:contentStatus/>
</cp:coreProperties>
</file>